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0"/>
  </bookViews>
  <sheets>
    <sheet name="ILWorks Bond Author. Bill" sheetId="1" r:id="rId1"/>
    <sheet name="09Capital Funding" sheetId="2" r:id="rId2"/>
    <sheet name="ILWorks&amp;TFIC Compare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<sst xmlns="http://schemas.openxmlformats.org/spreadsheetml/2006/main" count="76" uniqueCount="68">
  <si>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IL Works Bond Authorization</t>
  </si>
  <si>
    <t>Transportation</t>
  </si>
  <si>
    <t>New Authorization</t>
  </si>
  <si>
    <t>Increase</t>
  </si>
  <si>
    <t>Total</t>
  </si>
  <si>
    <t>HB4723, Amendment 1, Amendment 2 &amp; Amendment 3</t>
  </si>
  <si>
    <t>Passed Senate; sent to Rules in House</t>
  </si>
  <si>
    <t>FY2009 Capital Funding</t>
  </si>
  <si>
    <t>Program</t>
  </si>
  <si>
    <t>New State Funding</t>
  </si>
  <si>
    <t>From IL Works Fund</t>
  </si>
  <si>
    <t>Road Fund Bonds</t>
  </si>
  <si>
    <t>Other Bonds</t>
  </si>
  <si>
    <t>Unspecified</t>
  </si>
  <si>
    <t>(Pay-Go?)</t>
  </si>
  <si>
    <t>State Road Program</t>
  </si>
  <si>
    <t>Grants for Local Roads</t>
  </si>
  <si>
    <t>Transit/Rail</t>
  </si>
  <si>
    <t xml:space="preserve">   Transit-RTA</t>
  </si>
  <si>
    <t xml:space="preserve">   Transit-Downstate</t>
  </si>
  <si>
    <t xml:space="preserve">   Rail Passenger</t>
  </si>
  <si>
    <t>Airport Grants</t>
  </si>
  <si>
    <t>3rd Airport Land Ac.</t>
  </si>
  <si>
    <t>Total Increase</t>
  </si>
  <si>
    <t>(In $ Million)</t>
  </si>
  <si>
    <t>IL Works: HB4723 (Bond Authorization) and HB6339 (Capital Approp.)</t>
  </si>
  <si>
    <t>Notes</t>
  </si>
  <si>
    <t>HB4732 only authorizes enough for FY09 approps.; past capital programs had 5-yr. authorization.</t>
  </si>
  <si>
    <t>All increased funding is from new IL Works Fund.</t>
  </si>
  <si>
    <t>All bond proceeds, including those paid from Road Fund, go into IL Works Fund.</t>
  </si>
  <si>
    <t>Road Fund bonds for state road program may be paid for by bonding IDOT maintenance?</t>
  </si>
  <si>
    <t>FY09</t>
  </si>
  <si>
    <t>FY10</t>
  </si>
  <si>
    <t>FY11</t>
  </si>
  <si>
    <t>FY12</t>
  </si>
  <si>
    <t>FY13</t>
  </si>
  <si>
    <t>IL Works Proposed Increase</t>
  </si>
  <si>
    <t>Annual Average</t>
  </si>
  <si>
    <t>FY09-13</t>
  </si>
  <si>
    <t>TFIC Recommended</t>
  </si>
  <si>
    <t>State Highway Program</t>
  </si>
  <si>
    <t xml:space="preserve">Grants for Locals </t>
  </si>
  <si>
    <t>Transit</t>
  </si>
  <si>
    <t>RTA</t>
  </si>
  <si>
    <t>Downstate</t>
  </si>
  <si>
    <t>Rail/Passenger</t>
  </si>
  <si>
    <t>Airports</t>
  </si>
  <si>
    <t>CREATE</t>
  </si>
  <si>
    <t>Issues</t>
  </si>
  <si>
    <t>Documents show increase over 5 years; some legislators say it is 6-yr. program.</t>
  </si>
  <si>
    <t xml:space="preserve">All increased funding comes from IL Works Fund, which will require competition for annual </t>
  </si>
  <si>
    <t>approps  with all other IL Works capital programs.</t>
  </si>
  <si>
    <t xml:space="preserve">Documents show  that $4 billion of IDOT increase will be in form of bonds paid from Road Fund.  Unclear how </t>
  </si>
  <si>
    <t>can afford without increased revenues.  Some legislators have said IDOT will bond maintenance.</t>
  </si>
  <si>
    <t>Local Roads</t>
  </si>
  <si>
    <t>All local funding is in form of grants, not MFT formula allocation.</t>
  </si>
  <si>
    <t>It is unknown how much, if any, is bonded versus pay-go.</t>
  </si>
  <si>
    <t>Less funding for RTA than TFIC recommended, but does reach 2 to 1 historic hwy/transit split.</t>
  </si>
  <si>
    <t>All Transportation Programs</t>
  </si>
  <si>
    <t xml:space="preserve">Limits IDOT ability to commit to multi-year program since new funding will neither flow through Road Fund </t>
  </si>
  <si>
    <t>nor utilize highway user fees.</t>
  </si>
  <si>
    <t>Does not include TFIC equity provision; instead,has limited provision requiring comparable road conditions.</t>
  </si>
  <si>
    <t>(in $ Million)</t>
  </si>
  <si>
    <t>Comparison:  IL Works &amp; TFIC</t>
  </si>
  <si>
    <t>Current Authorization</t>
  </si>
  <si>
    <t>State Hwys</t>
  </si>
  <si>
    <t xml:space="preserve">     -Statewide</t>
  </si>
  <si>
    <t>StatewideStateHwys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</si>
</sst>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9.57421875" style="0" bestFit="1" customWidth="1"/>
    <col min="2" max="2" width="20.7109375" style="0" bestFit="1" customWidth="1"/>
    <col min="3" max="3" width="18.00390625" style="0" bestFit="1" customWidth="1"/>
    <col min="4" max="4" width="12.7109375" style="0" bestFit="1" customWidth="1"/>
  </cols>
  <sheetData>
    <row r="1" ht="18">
      <c r="A1" s="10" t="s">
        <v>5</v>
      </c>
    </row>
    <row r="2" ht="18">
      <c r="A2" s="10" t="s">
        <v>0</v>
      </c>
    </row>
    <row r="4" spans="2:4" ht="12.75">
      <c r="B4" s="12" t="s">
        <v>64</v>
      </c>
      <c r="C4" s="12" t="s">
        <v>2</v>
      </c>
      <c r="D4" s="12" t="s">
        <v>3</v>
      </c>
    </row>
    <row r="5" spans="1:4" ht="12.75">
      <c r="A5" s="3" t="s">
        <v>1</v>
      </c>
      <c r="B5" s="6">
        <v>5313399000</v>
      </c>
      <c r="C5" s="6">
        <v>6773399000</v>
      </c>
      <c r="D5" s="6">
        <f aca="true" t="shared" si="0" ref="D5:D13">C5-B5</f>
        <v>1460000000</v>
      </c>
    </row>
    <row r="6" spans="1:4" ht="12.75">
      <c r="A6" s="3"/>
      <c r="B6" s="6"/>
      <c r="C6" s="6"/>
      <c r="D6" s="6"/>
    </row>
    <row r="7" spans="1:4" ht="12.75">
      <c r="A7" t="s">
        <v>65</v>
      </c>
      <c r="B7" s="6">
        <v>3432129000</v>
      </c>
      <c r="C7" s="6">
        <v>4062129000</v>
      </c>
      <c r="D7" s="6">
        <f t="shared" si="0"/>
        <v>630000000</v>
      </c>
    </row>
    <row r="8" spans="1:4" ht="12.75">
      <c r="A8" t="s">
        <v>66</v>
      </c>
      <c r="B8" s="14">
        <v>3330000000</v>
      </c>
      <c r="C8" s="14">
        <v>3960000000</v>
      </c>
      <c r="D8" s="14">
        <f t="shared" si="0"/>
        <v>630000000</v>
      </c>
    </row>
    <row r="9" spans="2:4" ht="12.75">
      <c r="B9" s="14"/>
      <c r="C9" s="14"/>
      <c r="D9" s="14"/>
    </row>
    <row r="10" spans="1:4" ht="12.75">
      <c r="A10" t="s">
        <v>17</v>
      </c>
      <c r="B10" s="6">
        <v>1529670000</v>
      </c>
      <c r="C10" s="6">
        <v>2193670000</v>
      </c>
      <c r="D10" s="6">
        <f t="shared" si="0"/>
        <v>664000000</v>
      </c>
    </row>
    <row r="11" spans="1:4" ht="12.75">
      <c r="A11" t="s">
        <v>66</v>
      </c>
      <c r="B11" s="14">
        <v>1433870000</v>
      </c>
      <c r="C11" s="14">
        <v>2097870000</v>
      </c>
      <c r="D11" s="14">
        <f t="shared" si="0"/>
        <v>664000000</v>
      </c>
    </row>
    <row r="12" spans="2:4" ht="12.75">
      <c r="B12" s="1"/>
      <c r="C12" s="1"/>
      <c r="D12" s="1"/>
    </row>
    <row r="13" spans="1:4" ht="12.75">
      <c r="A13" t="s">
        <v>67</v>
      </c>
      <c r="B13" s="6">
        <v>0</v>
      </c>
      <c r="C13" s="6">
        <v>166000000</v>
      </c>
      <c r="D13" s="6">
        <f t="shared" si="0"/>
        <v>166000000</v>
      </c>
    </row>
    <row r="14" spans="1:4" ht="12.75">
      <c r="A14" s="3" t="s">
        <v>4</v>
      </c>
      <c r="B14" s="6"/>
      <c r="C14" s="6"/>
      <c r="D14" s="6">
        <f>D8+D11+D13</f>
        <v>1460000000</v>
      </c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ht="12.75">
      <c r="D17" s="1"/>
    </row>
    <row r="19" ht="12.75">
      <c r="A19" t="s">
        <v>6</v>
      </c>
    </row>
    <row r="20" ht="12.75">
      <c r="A20" s="2">
        <v>39569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9" sqref="B29"/>
    </sheetView>
  </sheetViews>
  <sheetFormatPr defaultColWidth="9.140625" defaultRowHeight="12.75"/>
  <cols>
    <col min="1" max="1" width="20.28125" style="0" bestFit="1" customWidth="1"/>
    <col min="2" max="2" width="19.57421875" style="0" bestFit="1" customWidth="1"/>
    <col min="3" max="3" width="17.28125" style="0" bestFit="1" customWidth="1"/>
    <col min="4" max="4" width="12.140625" style="0" bestFit="1" customWidth="1"/>
    <col min="5" max="5" width="11.57421875" style="0" bestFit="1" customWidth="1"/>
  </cols>
  <sheetData>
    <row r="1" ht="18">
      <c r="A1" s="10" t="s">
        <v>7</v>
      </c>
    </row>
    <row r="2" ht="18">
      <c r="A2" s="10" t="s">
        <v>25</v>
      </c>
    </row>
    <row r="3" ht="12.75">
      <c r="C3" s="3" t="s">
        <v>24</v>
      </c>
    </row>
    <row r="4" spans="1:5" ht="12.75">
      <c r="A4" s="4" t="s">
        <v>8</v>
      </c>
      <c r="B4" s="4" t="s">
        <v>9</v>
      </c>
      <c r="C4" s="4"/>
      <c r="D4" s="4"/>
      <c r="E4" s="4" t="s">
        <v>13</v>
      </c>
    </row>
    <row r="5" spans="1:5" ht="12.75">
      <c r="A5" s="4"/>
      <c r="B5" s="4" t="s">
        <v>10</v>
      </c>
      <c r="C5" s="4" t="s">
        <v>11</v>
      </c>
      <c r="D5" s="4" t="s">
        <v>12</v>
      </c>
      <c r="E5" s="4" t="s">
        <v>14</v>
      </c>
    </row>
    <row r="6" spans="1:6" ht="12.75">
      <c r="A6" t="s">
        <v>15</v>
      </c>
      <c r="B6" s="6">
        <v>1000</v>
      </c>
      <c r="C6" s="6">
        <v>630</v>
      </c>
      <c r="D6" s="6">
        <v>166</v>
      </c>
      <c r="E6" s="6">
        <v>204</v>
      </c>
      <c r="F6" s="1"/>
    </row>
    <row r="7" spans="1:6" ht="12.75">
      <c r="A7" t="s">
        <v>16</v>
      </c>
      <c r="B7" s="6">
        <v>750</v>
      </c>
      <c r="C7" s="6">
        <v>0</v>
      </c>
      <c r="D7" s="6">
        <v>0</v>
      </c>
      <c r="E7" s="6">
        <v>750</v>
      </c>
      <c r="F7" s="1"/>
    </row>
    <row r="8" spans="1:6" ht="12.75">
      <c r="A8" t="s">
        <v>17</v>
      </c>
      <c r="B8" s="6">
        <v>1450</v>
      </c>
      <c r="C8" s="6">
        <v>0</v>
      </c>
      <c r="D8" s="6">
        <v>664</v>
      </c>
      <c r="E8" s="6">
        <v>786</v>
      </c>
      <c r="F8" s="1"/>
    </row>
    <row r="9" spans="1:6" ht="12.75">
      <c r="A9" s="5" t="s">
        <v>18</v>
      </c>
      <c r="B9" s="9">
        <v>1000</v>
      </c>
      <c r="C9" s="6"/>
      <c r="D9" s="6"/>
      <c r="E9" s="6"/>
      <c r="F9" s="1"/>
    </row>
    <row r="10" spans="1:6" ht="12.75">
      <c r="A10" s="5" t="s">
        <v>19</v>
      </c>
      <c r="B10" s="1">
        <v>150</v>
      </c>
      <c r="C10" s="1"/>
      <c r="D10" s="1"/>
      <c r="E10" s="1"/>
      <c r="F10" s="1"/>
    </row>
    <row r="11" spans="1:6" ht="12.75">
      <c r="A11" s="5" t="s">
        <v>20</v>
      </c>
      <c r="B11" s="1">
        <v>300</v>
      </c>
      <c r="C11" s="1"/>
      <c r="D11" s="1"/>
      <c r="E11" s="1"/>
      <c r="F11" s="1"/>
    </row>
    <row r="12" spans="1:6" ht="12.75">
      <c r="A12" t="s">
        <v>21</v>
      </c>
      <c r="B12" s="6">
        <v>25</v>
      </c>
      <c r="C12" s="6">
        <v>0</v>
      </c>
      <c r="D12" s="6">
        <v>0</v>
      </c>
      <c r="E12" s="6">
        <v>25</v>
      </c>
      <c r="F12" s="6"/>
    </row>
    <row r="13" spans="1:6" ht="12.75">
      <c r="A13" t="s">
        <v>22</v>
      </c>
      <c r="B13" s="6">
        <v>10.5</v>
      </c>
      <c r="C13" s="6">
        <v>0</v>
      </c>
      <c r="D13" s="6">
        <v>0</v>
      </c>
      <c r="E13" s="6">
        <v>10.5</v>
      </c>
      <c r="F13" s="6"/>
    </row>
    <row r="14" spans="2:6" ht="12.75">
      <c r="B14" s="6"/>
      <c r="C14" s="6"/>
      <c r="D14" s="6"/>
      <c r="E14" s="6"/>
      <c r="F14" s="6"/>
    </row>
    <row r="15" spans="1:6" ht="12.75">
      <c r="A15" s="3" t="s">
        <v>23</v>
      </c>
      <c r="B15" s="8">
        <f>B6+B7+B8+B12+B13</f>
        <v>3235.5</v>
      </c>
      <c r="C15" s="8">
        <v>630</v>
      </c>
      <c r="D15" s="8">
        <f>D6+D7+D8+D12+D13</f>
        <v>830</v>
      </c>
      <c r="E15" s="8">
        <f>E6+E7+E8+E12+E13</f>
        <v>1775.5</v>
      </c>
      <c r="F15" s="8"/>
    </row>
    <row r="16" spans="2:6" ht="12.75">
      <c r="B16" s="7"/>
      <c r="C16" s="7"/>
      <c r="D16" s="7"/>
      <c r="E16" s="7"/>
      <c r="F16" s="7"/>
    </row>
    <row r="17" ht="12.75">
      <c r="A17" s="4" t="s">
        <v>26</v>
      </c>
    </row>
    <row r="19" ht="12.75">
      <c r="A19" t="s">
        <v>27</v>
      </c>
    </row>
    <row r="21" ht="12.75">
      <c r="A21" t="s">
        <v>30</v>
      </c>
    </row>
    <row r="23" ht="12.75">
      <c r="A23" t="s">
        <v>28</v>
      </c>
    </row>
    <row r="25" ht="12.75">
      <c r="A25" t="s">
        <v>29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3">
      <selection activeCell="E19" sqref="E19"/>
    </sheetView>
  </sheetViews>
  <sheetFormatPr defaultColWidth="9.140625" defaultRowHeight="12.75"/>
  <cols>
    <col min="1" max="1" width="20.8515625" style="0" bestFit="1" customWidth="1"/>
    <col min="8" max="8" width="15.7109375" style="0" bestFit="1" customWidth="1"/>
    <col min="10" max="10" width="15.7109375" style="0" bestFit="1" customWidth="1"/>
  </cols>
  <sheetData>
    <row r="1" ht="18">
      <c r="A1" s="10" t="s">
        <v>63</v>
      </c>
    </row>
    <row r="2" ht="18">
      <c r="A2" s="10"/>
    </row>
    <row r="3" spans="1:11" ht="12.75">
      <c r="A3" s="3"/>
      <c r="B3" s="3"/>
      <c r="C3" s="3"/>
      <c r="D3" s="3"/>
      <c r="E3" s="3"/>
      <c r="F3" s="3" t="s">
        <v>62</v>
      </c>
      <c r="G3" s="3"/>
      <c r="H3" s="3"/>
      <c r="I3" s="3"/>
      <c r="J3" s="3"/>
      <c r="K3" s="3"/>
    </row>
    <row r="4" spans="1:11" ht="12.75">
      <c r="A4" s="4"/>
      <c r="B4" s="4"/>
      <c r="C4" s="4"/>
      <c r="D4" s="4" t="s">
        <v>36</v>
      </c>
      <c r="E4" s="4"/>
      <c r="F4" s="4"/>
      <c r="G4" s="4"/>
      <c r="H4" s="4"/>
      <c r="I4" s="4"/>
      <c r="J4" s="4" t="s">
        <v>39</v>
      </c>
      <c r="K4" s="4"/>
    </row>
    <row r="5" spans="1:11" ht="12.75">
      <c r="A5" s="4"/>
      <c r="B5" s="4"/>
      <c r="C5" s="4"/>
      <c r="D5" s="4"/>
      <c r="E5" s="4"/>
      <c r="F5" s="4"/>
      <c r="G5" s="4"/>
      <c r="H5" s="12" t="s">
        <v>38</v>
      </c>
      <c r="I5" s="12"/>
      <c r="J5" s="12" t="s">
        <v>38</v>
      </c>
      <c r="K5" s="4"/>
    </row>
    <row r="6" spans="1:11" ht="12.75">
      <c r="A6" s="4" t="s">
        <v>8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4</v>
      </c>
      <c r="H6" s="12" t="s">
        <v>37</v>
      </c>
      <c r="I6" s="12"/>
      <c r="J6" s="12" t="s">
        <v>37</v>
      </c>
      <c r="K6" s="4"/>
    </row>
    <row r="7" spans="1:10" ht="12.75">
      <c r="A7" t="s">
        <v>40</v>
      </c>
      <c r="B7" s="7">
        <v>1000</v>
      </c>
      <c r="C7" s="7">
        <v>1100</v>
      </c>
      <c r="D7" s="7">
        <v>1100</v>
      </c>
      <c r="E7" s="7">
        <v>1200</v>
      </c>
      <c r="F7" s="7">
        <v>1200</v>
      </c>
      <c r="G7" s="7">
        <v>5600</v>
      </c>
      <c r="H7" s="7">
        <f>G7/5</f>
        <v>1120</v>
      </c>
      <c r="I7" s="13"/>
      <c r="J7" s="7">
        <v>1200</v>
      </c>
    </row>
    <row r="8" spans="1:10" ht="12.75">
      <c r="A8" t="s">
        <v>41</v>
      </c>
      <c r="B8" s="7">
        <v>750</v>
      </c>
      <c r="C8" s="7">
        <v>500</v>
      </c>
      <c r="D8" s="7"/>
      <c r="E8" s="7"/>
      <c r="F8" s="7"/>
      <c r="G8" s="7">
        <v>1250</v>
      </c>
      <c r="H8" s="7">
        <f aca="true" t="shared" si="0" ref="H8:H13">G8/5</f>
        <v>250</v>
      </c>
      <c r="I8" s="13"/>
      <c r="J8" s="7">
        <v>180</v>
      </c>
    </row>
    <row r="9" spans="1:10" ht="12.75">
      <c r="A9" t="s">
        <v>42</v>
      </c>
      <c r="B9" s="7">
        <v>1150</v>
      </c>
      <c r="C9" s="7">
        <v>1150</v>
      </c>
      <c r="D9" s="7">
        <v>1000</v>
      </c>
      <c r="E9" s="7"/>
      <c r="F9" s="7"/>
      <c r="G9" s="7">
        <v>3300</v>
      </c>
      <c r="H9" s="7">
        <f t="shared" si="0"/>
        <v>660</v>
      </c>
      <c r="I9" s="13"/>
      <c r="J9" s="7">
        <v>1250</v>
      </c>
    </row>
    <row r="10" spans="1:10" ht="12.75">
      <c r="A10" s="5" t="s">
        <v>43</v>
      </c>
      <c r="B10" s="5"/>
      <c r="C10" s="5"/>
      <c r="D10" s="5"/>
      <c r="E10" s="5"/>
      <c r="F10" s="5"/>
      <c r="G10" s="5">
        <v>3000</v>
      </c>
      <c r="H10" s="5">
        <f t="shared" si="0"/>
        <v>600</v>
      </c>
      <c r="I10" s="11"/>
      <c r="J10">
        <v>1200</v>
      </c>
    </row>
    <row r="11" spans="1:10" ht="12.75">
      <c r="A11" s="5" t="s">
        <v>44</v>
      </c>
      <c r="B11" s="5"/>
      <c r="C11" s="5"/>
      <c r="D11" s="5"/>
      <c r="E11" s="5"/>
      <c r="F11" s="5"/>
      <c r="G11" s="5">
        <v>300</v>
      </c>
      <c r="H11" s="5">
        <f t="shared" si="0"/>
        <v>60</v>
      </c>
      <c r="I11" s="11"/>
      <c r="J11">
        <v>30</v>
      </c>
    </row>
    <row r="12" spans="1:10" ht="12.75">
      <c r="A12" t="s">
        <v>45</v>
      </c>
      <c r="B12" s="7">
        <v>300</v>
      </c>
      <c r="C12" s="7"/>
      <c r="D12" s="7"/>
      <c r="E12" s="7"/>
      <c r="F12" s="7"/>
      <c r="G12" s="7">
        <v>300</v>
      </c>
      <c r="H12" s="7">
        <f t="shared" si="0"/>
        <v>60</v>
      </c>
      <c r="I12" s="11"/>
      <c r="J12" s="7">
        <v>140</v>
      </c>
    </row>
    <row r="13" spans="1:10" ht="12.75">
      <c r="A13" t="s">
        <v>46</v>
      </c>
      <c r="B13" s="7">
        <v>36</v>
      </c>
      <c r="C13" s="7">
        <v>25</v>
      </c>
      <c r="D13" s="7">
        <v>25</v>
      </c>
      <c r="E13" s="7"/>
      <c r="F13" s="7"/>
      <c r="G13" s="7">
        <v>86</v>
      </c>
      <c r="H13" s="7">
        <f t="shared" si="0"/>
        <v>17.2</v>
      </c>
      <c r="I13" s="11"/>
      <c r="J13" s="7">
        <v>25</v>
      </c>
    </row>
    <row r="14" spans="1:10" ht="12.75">
      <c r="A14" t="s">
        <v>47</v>
      </c>
      <c r="B14" s="7"/>
      <c r="C14" s="7"/>
      <c r="D14" s="7"/>
      <c r="E14" s="7"/>
      <c r="F14" s="7"/>
      <c r="I14" s="11"/>
      <c r="J14" s="7">
        <v>100</v>
      </c>
    </row>
    <row r="15" spans="2:6" ht="12.75">
      <c r="B15" s="7"/>
      <c r="C15" s="7"/>
      <c r="D15" s="7"/>
      <c r="E15" s="7"/>
      <c r="F15" s="7"/>
    </row>
    <row r="18" ht="12.75">
      <c r="A18" s="4" t="s">
        <v>48</v>
      </c>
    </row>
    <row r="20" ht="12.75">
      <c r="A20" t="s">
        <v>58</v>
      </c>
    </row>
    <row r="21" ht="12.75">
      <c r="B21" t="s">
        <v>50</v>
      </c>
    </row>
    <row r="22" ht="12.75">
      <c r="C22" t="s">
        <v>51</v>
      </c>
    </row>
    <row r="24" ht="12.75">
      <c r="A24" t="s">
        <v>40</v>
      </c>
    </row>
    <row r="25" ht="12.75">
      <c r="B25" t="s">
        <v>49</v>
      </c>
    </row>
    <row r="26" ht="12.75">
      <c r="B26" t="s">
        <v>52</v>
      </c>
    </row>
    <row r="27" ht="12.75">
      <c r="C27" t="s">
        <v>53</v>
      </c>
    </row>
    <row r="28" ht="12.75">
      <c r="B28" t="s">
        <v>59</v>
      </c>
    </row>
    <row r="29" ht="12.75">
      <c r="C29" t="s">
        <v>60</v>
      </c>
    </row>
    <row r="30" ht="12.75">
      <c r="B30" t="s">
        <v>61</v>
      </c>
    </row>
    <row r="32" ht="12.75">
      <c r="A32" t="s">
        <v>54</v>
      </c>
    </row>
    <row r="33" ht="12.75">
      <c r="B33" t="s">
        <v>55</v>
      </c>
    </row>
    <row r="34" ht="12.75">
      <c r="B34" t="s">
        <v>56</v>
      </c>
    </row>
    <row r="36" ht="12.75">
      <c r="A36" t="s">
        <v>42</v>
      </c>
    </row>
    <row r="37" ht="12.75">
      <c r="B37" t="s">
        <v>57</v>
      </c>
    </row>
  </sheetData>
  <printOptions/>
  <pageMargins left="0.75" right="0.7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Wheeler</dc:creator>
  <cp:keywords/>
  <dc:description/>
  <cp:lastModifiedBy>Linda Wheeler</cp:lastModifiedBy>
  <cp:lastPrinted>2008-06-05T02:14:55Z</cp:lastPrinted>
  <dcterms:created xsi:type="dcterms:W3CDTF">2008-06-04T17:32:54Z</dcterms:created>
  <dcterms:modified xsi:type="dcterms:W3CDTF">2008-06-09T22:13:24Z</dcterms:modified>
  <cp:category/>
  <cp:version/>
  <cp:contentType/>
  <cp:contentStatus/>
</cp:coreProperties>
</file>